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LDF\"/>
    </mc:Choice>
  </mc:AlternateContent>
  <bookViews>
    <workbookView xWindow="0" yWindow="0" windowWidth="20145" windowHeight="966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6" l="1"/>
  <c r="H64" i="6"/>
  <c r="H80" i="6" s="1"/>
  <c r="H58" i="6"/>
  <c r="H43" i="6"/>
  <c r="H39" i="6"/>
  <c r="H32" i="6"/>
  <c r="H24" i="6"/>
  <c r="H20" i="6"/>
  <c r="H10" i="6"/>
  <c r="H48" i="6" s="1"/>
  <c r="H60" i="6" s="1"/>
  <c r="H82" i="6" s="1"/>
  <c r="D61" i="6"/>
  <c r="D26" i="6"/>
  <c r="D18" i="6"/>
  <c r="D10" i="6"/>
  <c r="D48" i="6" s="1"/>
  <c r="D63" i="6" s="1"/>
  <c r="G64" i="6" l="1"/>
  <c r="C18" i="6"/>
  <c r="G10" i="6"/>
  <c r="C10" i="6"/>
  <c r="G69" i="6"/>
  <c r="G58" i="6"/>
  <c r="G43" i="6"/>
  <c r="G39" i="6"/>
  <c r="G32" i="6"/>
  <c r="G24" i="6"/>
  <c r="G20" i="6"/>
  <c r="C61" i="6"/>
  <c r="C26" i="6"/>
  <c r="M9" i="6"/>
  <c r="M8" i="6"/>
  <c r="G80" i="6" l="1"/>
  <c r="G48" i="6"/>
  <c r="G60" i="6" s="1"/>
  <c r="C48" i="6"/>
  <c r="M10" i="6"/>
  <c r="N10" i="6" s="1"/>
  <c r="G82" i="6" l="1"/>
  <c r="C63" i="6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<sst xmlns="http://schemas.openxmlformats.org/spreadsheetml/2006/main" count="456" uniqueCount="277">
  <si>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</si>
  <si>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</si>
  <si>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</si>
  <si>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</si>
  <si>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</si>
  <si>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</si>
  <si>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</si>
  <si>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</si>
  <si>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</si>
  <si>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</si>
  <si>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</si>
  <si>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</si>
  <si>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</si>
  <si>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</si>
  <si>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</si>
  <si>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</si>
  <si>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</si>
  <si>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</si>
  <si>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</si>
  <si>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</si>
  <si>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</si>
  <si>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</si>
  <si>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</si>
  <si>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</si>
  <si>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</si>
  <si>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</si>
  <si>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</si>
  <si>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</si>
  <si>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</si>
  <si>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</si>
  <si>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</si>
  <si>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</si>
  <si>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</si>
  <si>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</si>
  <si>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</si>
  <si>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</si>
  <si>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</si>
  <si>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</si>
  <si>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</si>
  <si>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</si>
  <si>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</si>
  <si>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</si>
  <si>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</si>
  <si>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</si>
  <si>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</si>
  <si>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</si>
  <si>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</si>
  <si>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</si>
  <si>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</si>
  <si>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</si>
  <si>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</si>
  <si>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</si>
  <si>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</si>
  <si>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</si>
  <si>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</si>
  <si>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</si>
  <si>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</si>
  <si>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</si>
  <si>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</si>
  <si>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</si>
  <si>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</si>
  <si>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</si>
  <si>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</si>
  <si>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</si>
  <si>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</si>
  <si>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</si>
  <si>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</si>
  <si>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</si>
  <si>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</si>
  <si>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</si>
  <si>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</si>
  <si>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</si>
  <si>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</si>
  <si>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</si>
  <si>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</si>
  <si>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</si>
  <si>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</si>
  <si>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</si>
  <si>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</si>
  <si>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</si>
  <si>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</si>
  <si>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</si>
  <si>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</si>
  <si>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</si>
  <si>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</si>
  <si>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</si>
  <si>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</si>
  <si>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</si>
  <si>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</si>
  <si>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</si>
  <si>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</si>
  <si>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</si>
  <si>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</si>
  <si>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</si>
  <si>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</si>
  <si>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</si>
  <si>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</si>
  <si>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</si>
  <si>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</si>
  <si>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</si>
  <si>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</si>
  <si>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</si>
  <si>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</si>
  <si>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</si>
  <si>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</si>
  <si>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</si>
  <si>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</si>
  <si>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</si>
  <si>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</si>
  <si>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</si>
  <si>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</si>
  <si>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</si>
  <si>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</si>
  <si>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</si>
  <si>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</si>
  <si>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</si>
  <si>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</si>
  <si>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</si>
  <si>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</si>
  <si>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</si>
  <si>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</si>
  <si>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</si>
  <si>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</si>
  <si>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</si>
  <si>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</si>
  <si>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</si>
  <si>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</si>
  <si>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</si>
  <si>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</si>
  <si>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</si>
  <si>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</si>
  <si>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</si>
  <si>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</si>
  <si>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</si>
  <si>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</si>
  <si>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</si>
  <si>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</si>
  <si>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</si>
  <si>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</si>
  <si>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</si>
  <si>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</si>
  <si>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</si>
  <si>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</si>
  <si>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</si>
  <si>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</si>
  <si>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</si>
  <si>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</si>
  <si>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</si>
  <si>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</si>
  <si>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</si>
  <si>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</si>
  <si>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</si>
  <si>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</si>
  <si>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</si>
  <si>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</si>
  <si>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</si>
  <si>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</si>
  <si>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</si>
  <si>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</si>
  <si>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</si>
  <si>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</si>
  <si>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</si>
  <si>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</si>
  <si>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</si>
  <si>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</si>
  <si>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</si>
  <si>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</si>
  <si>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</si>
  <si>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</si>
  <si>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</si>
  <si>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</si>
  <si>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</si>
  <si>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</si>
  <si>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</si>
  <si>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</si>
  <si>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</si>
  <si>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</si>
  <si>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</si>
  <si>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</si>
  <si>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</si>
  <si>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</si>
  <si>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</si>
  <si>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</si>
  <si>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</si>
  <si>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</si>
  <si>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</si>
  <si>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</si>
  <si>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</si>
  <si>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</si>
  <si>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</si>
  <si>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</si>
  <si>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</si>
  <si>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</si>
  <si>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</si>
  <si>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</si>
  <si>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</si>
  <si>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</si>
  <si>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</si>
  <si>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</si>
  <si>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</si>
  <si>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</si>
  <si>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</si>
  <si>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</si>
  <si>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</si>
  <si>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</si>
  <si>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</si>
  <si>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</si>
  <si>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</si>
  <si>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</si>
  <si>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</si>
  <si>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</si>
  <si>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</si>
  <si>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</si>
  <si>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</si>
  <si>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</si>
  <si>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</si>
  <si>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</si>
  <si>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</si>
  <si>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</si>
  <si>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</si>
  <si>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</si>
  <si>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</si>
  <si>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</si>
  <si>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</si>
  <si>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</si>
  <si>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</si>
  <si>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</si>
  <si>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</si>
  <si>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</si>
  <si>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</si>
  <si>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</si>
  <si>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</si>
  <si>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</si>
  <si>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</si>
  <si>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</si>
  <si>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</si>
  <si>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</si>
  <si>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</si>
  <si>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</si>
  <si>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</si>
  <si>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</si>
  <si>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</si>
  <si>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</si>
  <si>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</si>
  <si>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</si>
  <si>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</si>
  <si>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</si>
  <si>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</si>
  <si>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</si>
  <si>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</si>
  <si>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</si>
  <si>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</si>
  <si>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</si>
  <si>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</si>
  <si>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</si>
  <si>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</si>
  <si>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</si>
  <si>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</si>
  <si>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</si>
  <si>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</si>
  <si>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</si>
  <si>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</si>
  <si>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</si>
  <si>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</si>
  <si>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</si>
  <si>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</si>
  <si>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</si>
  <si>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</si>
  <si>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</si>
  <si>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</si>
  <si>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</si>
  <si>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</si>
  <si>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</si>
  <si>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</si>
  <si>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2023</t>
  </si>
  <si>
    <t>Marzo. 2024</t>
  </si>
  <si>
    <t>Al 31 de marzo de 2024 y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</si>
</sst>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;\-\ #,##0.00"/>
    <numFmt numFmtId="166" formatCode="#,##0.00\ &quot;MXN&quot;;\-\ #,##0.00\ &quot;MXN&quot;"/>
    <numFmt numFmtId="167" formatCode="#,##0.00\ &quot;MXN&quot;"/>
    <numFmt numFmtId="168" formatCode="#,##0;\-\ #,##0"/>
  </numFmts>
  <fonts count="6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9">
    <xf numFmtId="0" fontId="0" fillId="2" borderId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1" fillId="20" borderId="0" applyNumberFormat="0" applyBorder="0" applyAlignment="0" applyProtection="0"/>
    <xf numFmtId="0" fontId="22" fillId="23" borderId="1" applyNumberFormat="0" applyAlignment="0" applyProtection="0"/>
    <xf numFmtId="0" fontId="23" fillId="15" borderId="2" applyNumberForma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13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21" borderId="1" applyNumberFormat="0" applyAlignment="0" applyProtection="0"/>
    <xf numFmtId="0" fontId="30" fillId="0" borderId="6" applyNumberFormat="0" applyFill="0" applyAlignment="0" applyProtection="0"/>
    <xf numFmtId="0" fontId="31" fillId="21" borderId="0" applyNumberFormat="0" applyBorder="0" applyAlignment="0" applyProtection="0"/>
    <xf numFmtId="0" fontId="9" fillId="20" borderId="1" applyNumberFormat="0" applyFont="0" applyAlignment="0" applyProtection="0"/>
    <xf numFmtId="0" fontId="32" fillId="23" borderId="7" applyNumberFormat="0" applyAlignment="0" applyProtection="0"/>
    <xf numFmtId="4" fontId="11" fillId="27" borderId="1" applyNumberFormat="0" applyProtection="0">
      <alignment vertical="center"/>
    </xf>
    <xf numFmtId="4" fontId="35" fillId="28" borderId="1" applyNumberFormat="0" applyProtection="0">
      <alignment vertical="center"/>
    </xf>
    <xf numFmtId="4" fontId="11" fillId="28" borderId="1" applyNumberFormat="0" applyProtection="0">
      <alignment horizontal="left" vertical="center" indent="1"/>
    </xf>
    <xf numFmtId="0" fontId="16" fillId="27" borderId="8" applyNumberFormat="0" applyProtection="0">
      <alignment horizontal="left" vertical="top" indent="1"/>
    </xf>
    <xf numFmtId="4" fontId="11" fillId="29" borderId="1" applyNumberFormat="0" applyProtection="0">
      <alignment horizontal="left" vertical="center" indent="1"/>
    </xf>
    <xf numFmtId="4" fontId="11" fillId="30" borderId="1" applyNumberFormat="0" applyProtection="0">
      <alignment horizontal="right" vertical="center"/>
    </xf>
    <xf numFmtId="4" fontId="11" fillId="31" borderId="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1" applyNumberFormat="0" applyProtection="0">
      <alignment horizontal="right" vertical="center"/>
    </xf>
    <xf numFmtId="4" fontId="11" fillId="34" borderId="1" applyNumberFormat="0" applyProtection="0">
      <alignment horizontal="right" vertical="center"/>
    </xf>
    <xf numFmtId="4" fontId="11" fillId="35" borderId="1" applyNumberFormat="0" applyProtection="0">
      <alignment horizontal="right" vertical="center"/>
    </xf>
    <xf numFmtId="4" fontId="11" fillId="36" borderId="1" applyNumberFormat="0" applyProtection="0">
      <alignment horizontal="right" vertical="center"/>
    </xf>
    <xf numFmtId="4" fontId="11" fillId="37" borderId="1" applyNumberFormat="0" applyProtection="0">
      <alignment horizontal="right" vertical="center"/>
    </xf>
    <xf numFmtId="4" fontId="11" fillId="38" borderId="1" applyNumberFormat="0" applyProtection="0">
      <alignment horizontal="right" vertical="center"/>
    </xf>
    <xf numFmtId="4" fontId="11" fillId="39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5" fillId="40" borderId="9" applyNumberFormat="0" applyProtection="0">
      <alignment horizontal="left" vertical="center" indent="1"/>
    </xf>
    <xf numFmtId="4" fontId="11" fillId="41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1" fillId="41" borderId="9" applyNumberFormat="0" applyProtection="0">
      <alignment horizontal="left" vertical="center" indent="1"/>
    </xf>
    <xf numFmtId="0" fontId="11" fillId="43" borderId="1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11" fillId="44" borderId="1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11" fillId="42" borderId="1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0" applyNumberFormat="0">
      <protection locked="0"/>
    </xf>
    <xf numFmtId="0" fontId="12" fillId="40" borderId="11" applyBorder="0"/>
    <xf numFmtId="4" fontId="13" fillId="47" borderId="8" applyNumberFormat="0" applyProtection="0">
      <alignment vertical="center"/>
    </xf>
    <xf numFmtId="4" fontId="35" fillId="48" borderId="12" applyNumberFormat="0" applyProtection="0">
      <alignment vertical="center"/>
    </xf>
    <xf numFmtId="4" fontId="13" fillId="43" borderId="8" applyNumberFormat="0" applyProtection="0">
      <alignment horizontal="left" vertical="center" indent="1"/>
    </xf>
    <xf numFmtId="0" fontId="13" fillId="47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35" fillId="49" borderId="1" applyNumberFormat="0" applyProtection="0">
      <alignment horizontal="right" vertical="center"/>
    </xf>
    <xf numFmtId="4" fontId="11" fillId="29" borderId="1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4" fontId="17" fillId="50" borderId="9" applyNumberFormat="0" applyProtection="0">
      <alignment horizontal="left" vertical="center" indent="1"/>
    </xf>
    <xf numFmtId="0" fontId="11" fillId="51" borderId="12"/>
    <xf numFmtId="4" fontId="18" fillId="46" borderId="1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8" fillId="0" borderId="0"/>
    <xf numFmtId="0" fontId="54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8" fillId="0" borderId="35" applyNumberFormat="0" applyFill="0" applyAlignment="0" applyProtection="0"/>
    <xf numFmtId="0" fontId="30" fillId="56" borderId="0" applyNumberFormat="0" applyBorder="0" applyAlignment="0" applyProtection="0"/>
    <xf numFmtId="0" fontId="43" fillId="10" borderId="0" applyNumberFormat="0" applyBorder="0" applyAlignment="0" applyProtection="0"/>
    <xf numFmtId="0" fontId="44" fillId="21" borderId="0" applyNumberFormat="0" applyBorder="0" applyAlignment="0" applyProtection="0"/>
    <xf numFmtId="0" fontId="29" fillId="21" borderId="30" applyNumberFormat="0" applyAlignment="0" applyProtection="0"/>
    <xf numFmtId="0" fontId="32" fillId="57" borderId="7" applyNumberFormat="0" applyAlignment="0" applyProtection="0"/>
    <xf numFmtId="0" fontId="41" fillId="57" borderId="30" applyNumberFormat="0" applyAlignment="0" applyProtection="0"/>
    <xf numFmtId="0" fontId="42" fillId="0" borderId="31" applyNumberFormat="0" applyFill="0" applyAlignment="0" applyProtection="0"/>
    <xf numFmtId="0" fontId="23" fillId="16" borderId="2" applyNumberFormat="0" applyAlignment="0" applyProtection="0"/>
    <xf numFmtId="0" fontId="52" fillId="0" borderId="0" applyNumberFormat="0" applyFill="0" applyBorder="0" applyAlignment="0" applyProtection="0"/>
    <xf numFmtId="0" fontId="15" fillId="20" borderId="32" applyNumberFormat="0" applyFont="0" applyAlignment="0" applyProtection="0"/>
    <xf numFmtId="0" fontId="53" fillId="0" borderId="0" applyNumberFormat="0" applyFill="0" applyBorder="0" applyAlignment="0" applyProtection="0"/>
    <xf numFmtId="4" fontId="45" fillId="27" borderId="8" applyNumberFormat="0" applyProtection="0">
      <alignment vertical="center"/>
    </xf>
    <xf numFmtId="4" fontId="46" fillId="27" borderId="8" applyNumberFormat="0" applyProtection="0">
      <alignment vertical="center"/>
    </xf>
    <xf numFmtId="4" fontId="45" fillId="27" borderId="8" applyNumberFormat="0" applyProtection="0">
      <alignment horizontal="left" vertical="center" indent="1"/>
    </xf>
    <xf numFmtId="0" fontId="45" fillId="27" borderId="8" applyNumberFormat="0" applyProtection="0">
      <alignment horizontal="left" vertical="top" indent="1"/>
    </xf>
    <xf numFmtId="4" fontId="45" fillId="41" borderId="0" applyNumberFormat="0" applyProtection="0">
      <alignment horizontal="left" vertical="center" indent="1"/>
    </xf>
    <xf numFmtId="4" fontId="47" fillId="30" borderId="8" applyNumberFormat="0" applyProtection="0">
      <alignment horizontal="right" vertical="center"/>
    </xf>
    <xf numFmtId="4" fontId="47" fillId="58" borderId="8" applyNumberFormat="0" applyProtection="0">
      <alignment horizontal="right" vertical="center"/>
    </xf>
    <xf numFmtId="4" fontId="47" fillId="32" borderId="8" applyNumberFormat="0" applyProtection="0">
      <alignment horizontal="right" vertical="center"/>
    </xf>
    <xf numFmtId="4" fontId="47" fillId="33" borderId="8" applyNumberFormat="0" applyProtection="0">
      <alignment horizontal="right" vertical="center"/>
    </xf>
    <xf numFmtId="4" fontId="47" fillId="34" borderId="8" applyNumberFormat="0" applyProtection="0">
      <alignment horizontal="right" vertical="center"/>
    </xf>
    <xf numFmtId="4" fontId="47" fillId="35" borderId="8" applyNumberFormat="0" applyProtection="0">
      <alignment horizontal="right" vertical="center"/>
    </xf>
    <xf numFmtId="4" fontId="47" fillId="36" borderId="8" applyNumberFormat="0" applyProtection="0">
      <alignment horizontal="right" vertical="center"/>
    </xf>
    <xf numFmtId="4" fontId="47" fillId="37" borderId="8" applyNumberFormat="0" applyProtection="0">
      <alignment horizontal="right" vertical="center"/>
    </xf>
    <xf numFmtId="4" fontId="47" fillId="38" borderId="8" applyNumberFormat="0" applyProtection="0">
      <alignment horizontal="right" vertical="center"/>
    </xf>
    <xf numFmtId="4" fontId="45" fillId="39" borderId="33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4" fontId="47" fillId="41" borderId="8" applyNumberFormat="0" applyProtection="0">
      <alignment horizontal="right" vertical="center"/>
    </xf>
    <xf numFmtId="4" fontId="47" fillId="42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15" fillId="40" borderId="8" applyNumberFormat="0" applyProtection="0">
      <alignment horizontal="left" vertical="center" indent="1"/>
    </xf>
    <xf numFmtId="0" fontId="15" fillId="40" borderId="8" applyNumberFormat="0" applyProtection="0">
      <alignment horizontal="left" vertical="top" indent="1"/>
    </xf>
    <xf numFmtId="0" fontId="15" fillId="41" borderId="8" applyNumberFormat="0" applyProtection="0">
      <alignment horizontal="left" vertical="center" indent="1"/>
    </xf>
    <xf numFmtId="0" fontId="15" fillId="41" borderId="8" applyNumberFormat="0" applyProtection="0">
      <alignment horizontal="left" vertical="top" indent="1"/>
    </xf>
    <xf numFmtId="0" fontId="15" fillId="45" borderId="8" applyNumberFormat="0" applyProtection="0">
      <alignment horizontal="left" vertical="center" indent="1"/>
    </xf>
    <xf numFmtId="0" fontId="15" fillId="45" borderId="8" applyNumberFormat="0" applyProtection="0">
      <alignment horizontal="left" vertical="top" indent="1"/>
    </xf>
    <xf numFmtId="0" fontId="15" fillId="42" borderId="8" applyNumberFormat="0" applyProtection="0">
      <alignment horizontal="left" vertical="center" indent="1"/>
    </xf>
    <xf numFmtId="0" fontId="15" fillId="42" borderId="8" applyNumberFormat="0" applyProtection="0">
      <alignment horizontal="left" vertical="top" indent="1"/>
    </xf>
    <xf numFmtId="0" fontId="15" fillId="46" borderId="12" applyNumberFormat="0">
      <protection locked="0"/>
    </xf>
    <xf numFmtId="4" fontId="47" fillId="47" borderId="8" applyNumberFormat="0" applyProtection="0">
      <alignment vertical="center"/>
    </xf>
    <xf numFmtId="4" fontId="49" fillId="47" borderId="8" applyNumberFormat="0" applyProtection="0">
      <alignment vertical="center"/>
    </xf>
    <xf numFmtId="4" fontId="47" fillId="47" borderId="8" applyNumberFormat="0" applyProtection="0">
      <alignment horizontal="left" vertical="center" indent="1"/>
    </xf>
    <xf numFmtId="0" fontId="47" fillId="47" borderId="8" applyNumberFormat="0" applyProtection="0">
      <alignment horizontal="left" vertical="top" indent="1"/>
    </xf>
    <xf numFmtId="4" fontId="47" fillId="42" borderId="8" applyNumberFormat="0" applyProtection="0">
      <alignment horizontal="right" vertical="center"/>
    </xf>
    <xf numFmtId="4" fontId="49" fillId="42" borderId="8" applyNumberFormat="0" applyProtection="0">
      <alignment horizontal="right" vertical="center"/>
    </xf>
    <xf numFmtId="4" fontId="47" fillId="41" borderId="8" applyNumberFormat="0" applyProtection="0">
      <alignment horizontal="left" vertical="center" indent="1"/>
    </xf>
    <xf numFmtId="0" fontId="47" fillId="41" borderId="8" applyNumberFormat="0" applyProtection="0">
      <alignment horizontal="left" vertical="top" indent="1"/>
    </xf>
    <xf numFmtId="4" fontId="50" fillId="50" borderId="0" applyNumberFormat="0" applyProtection="0">
      <alignment horizontal="left" vertical="center" indent="1"/>
    </xf>
    <xf numFmtId="4" fontId="51" fillId="42" borderId="8" applyNumberFormat="0" applyProtection="0">
      <alignment horizontal="right" vertical="center"/>
    </xf>
    <xf numFmtId="0" fontId="7" fillId="0" borderId="0"/>
    <xf numFmtId="164" fontId="61" fillId="0" borderId="0" applyFont="0" applyFill="0" applyBorder="0" applyAlignment="0" applyProtection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6" fillId="0" borderId="0"/>
    <xf numFmtId="0" fontId="6" fillId="0" borderId="0"/>
    <xf numFmtId="0" fontId="5" fillId="0" borderId="0"/>
    <xf numFmtId="0" fontId="6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2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3" fillId="0" borderId="0"/>
    <xf numFmtId="0" fontId="3" fillId="0" borderId="0"/>
    <xf numFmtId="16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0" fillId="13" borderId="0" applyNumberFormat="0" applyBorder="0" applyAlignment="0" applyProtection="0"/>
    <xf numFmtId="0" fontId="30" fillId="21" borderId="0" applyNumberFormat="0" applyBorder="0" applyAlignment="0" applyProtection="0"/>
    <xf numFmtId="4" fontId="9" fillId="27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9" fillId="44" borderId="1" applyNumberFormat="0" applyProtection="0">
      <alignment horizontal="left" vertical="center" indent="1"/>
    </xf>
    <xf numFmtId="0" fontId="9" fillId="45" borderId="1" applyNumberFormat="0" applyProtection="0">
      <alignment horizontal="left" vertical="center" indent="1"/>
    </xf>
    <xf numFmtId="0" fontId="9" fillId="42" borderId="1" applyNumberFormat="0" applyProtection="0">
      <alignment horizontal="left" vertical="center" indent="1"/>
    </xf>
    <xf numFmtId="4" fontId="9" fillId="0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9" fillId="51" borderId="12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2" borderId="0" xfId="0"/>
    <xf numFmtId="0" fontId="9" fillId="2" borderId="0" xfId="0" applyFont="1"/>
    <xf numFmtId="0" fontId="14" fillId="2" borderId="0" xfId="0" applyFont="1"/>
    <xf numFmtId="0" fontId="12" fillId="52" borderId="14" xfId="70" applyFill="1" applyBorder="1"/>
    <xf numFmtId="0" fontId="12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0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2" fillId="53" borderId="16" xfId="0" applyFont="1" applyFill="1" applyBorder="1" applyAlignment="1">
      <alignment horizontal="right" vertical="center"/>
    </xf>
    <xf numFmtId="0" fontId="10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1" fillId="29" borderId="1" xfId="45" quotePrefix="1" applyNumberFormat="1">
      <alignment horizontal="left" vertical="center" indent="1"/>
    </xf>
    <xf numFmtId="0" fontId="11" fillId="29" borderId="1" xfId="77" quotePrefix="1" applyNumberFormat="1">
      <alignment horizontal="left" vertical="center" indent="1"/>
    </xf>
    <xf numFmtId="3" fontId="11" fillId="0" borderId="1" xfId="75" applyNumberFormat="1">
      <alignment horizontal="right" vertical="center"/>
    </xf>
    <xf numFmtId="165" fontId="11" fillId="0" borderId="1" xfId="75" applyNumberFormat="1">
      <alignment horizontal="right" vertical="center"/>
    </xf>
    <xf numFmtId="166" fontId="11" fillId="0" borderId="1" xfId="75" applyNumberFormat="1">
      <alignment horizontal="right" vertical="center"/>
    </xf>
    <xf numFmtId="167" fontId="11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8" fontId="11" fillId="0" borderId="1" xfId="75" applyNumberFormat="1">
      <alignment horizontal="right" vertical="center"/>
    </xf>
    <xf numFmtId="0" fontId="11" fillId="43" borderId="1" xfId="61" quotePrefix="1" applyAlignment="1">
      <alignment horizontal="left" vertical="center" indent="2"/>
    </xf>
    <xf numFmtId="0" fontId="0" fillId="0" borderId="0" xfId="0" applyFill="1"/>
    <xf numFmtId="0" fontId="15" fillId="0" borderId="0" xfId="85"/>
    <xf numFmtId="0" fontId="36" fillId="0" borderId="0" xfId="85" quotePrefix="1" applyFont="1"/>
    <xf numFmtId="4" fontId="36" fillId="0" borderId="0" xfId="85" applyNumberFormat="1" applyFont="1"/>
    <xf numFmtId="0" fontId="36" fillId="0" borderId="0" xfId="85" applyFont="1"/>
    <xf numFmtId="0" fontId="38" fillId="0" borderId="27" xfId="86" applyFont="1" applyBorder="1" applyAlignment="1">
      <alignment horizontal="justify" vertical="center" wrapText="1"/>
    </xf>
    <xf numFmtId="0" fontId="37" fillId="0" borderId="28" xfId="86" applyFont="1" applyBorder="1" applyAlignment="1">
      <alignment horizontal="left" vertical="center" wrapText="1"/>
    </xf>
    <xf numFmtId="0" fontId="37" fillId="0" borderId="29" xfId="86" applyFont="1" applyBorder="1" applyAlignment="1">
      <alignment horizontal="justify" vertical="center" wrapText="1"/>
    </xf>
    <xf numFmtId="0" fontId="39" fillId="0" borderId="29" xfId="86" applyFont="1" applyBorder="1" applyAlignment="1">
      <alignment horizontal="justify" vertical="center" wrapText="1"/>
    </xf>
    <xf numFmtId="0" fontId="38" fillId="0" borderId="27" xfId="86" applyFont="1" applyBorder="1" applyAlignment="1">
      <alignment horizontal="justify" vertical="center"/>
    </xf>
    <xf numFmtId="0" fontId="56" fillId="0" borderId="0" xfId="0" applyFont="1" applyFill="1"/>
    <xf numFmtId="0" fontId="55" fillId="0" borderId="0" xfId="85" quotePrefix="1" applyFont="1"/>
    <xf numFmtId="4" fontId="55" fillId="0" borderId="0" xfId="85" quotePrefix="1" applyNumberFormat="1" applyFont="1"/>
    <xf numFmtId="0" fontId="57" fillId="0" borderId="0" xfId="0" applyFont="1" applyFill="1"/>
    <xf numFmtId="0" fontId="58" fillId="0" borderId="27" xfId="86" applyFont="1" applyBorder="1" applyAlignment="1">
      <alignment horizontal="justify" vertical="center" wrapText="1"/>
    </xf>
    <xf numFmtId="0" fontId="58" fillId="0" borderId="27" xfId="86" applyFont="1" applyBorder="1" applyAlignment="1">
      <alignment horizontal="left" vertical="center" wrapText="1"/>
    </xf>
    <xf numFmtId="14" fontId="36" fillId="0" borderId="0" xfId="85" applyNumberFormat="1" applyFont="1"/>
    <xf numFmtId="1" fontId="36" fillId="0" borderId="0" xfId="85" applyNumberFormat="1" applyFont="1"/>
    <xf numFmtId="2" fontId="36" fillId="0" borderId="0" xfId="85" applyNumberFormat="1" applyFont="1"/>
    <xf numFmtId="14" fontId="57" fillId="0" borderId="0" xfId="0" applyNumberFormat="1" applyFont="1" applyFill="1"/>
    <xf numFmtId="4" fontId="0" fillId="0" borderId="0" xfId="0" applyNumberFormat="1" applyFill="1"/>
    <xf numFmtId="164" fontId="0" fillId="0" borderId="0" xfId="141" applyFont="1" applyFill="1"/>
    <xf numFmtId="0" fontId="58" fillId="0" borderId="37" xfId="86" applyFont="1" applyBorder="1" applyAlignment="1">
      <alignment horizontal="justify" vertical="center" wrapText="1"/>
    </xf>
    <xf numFmtId="0" fontId="38" fillId="0" borderId="37" xfId="86" applyFont="1" applyBorder="1" applyAlignment="1">
      <alignment horizontal="justify" vertical="center" wrapText="1"/>
    </xf>
    <xf numFmtId="0" fontId="15" fillId="0" borderId="36" xfId="85" applyBorder="1"/>
    <xf numFmtId="0" fontId="37" fillId="0" borderId="38" xfId="86" applyFont="1" applyBorder="1" applyAlignment="1">
      <alignment horizontal="justify" vertical="center" wrapText="1"/>
    </xf>
    <xf numFmtId="0" fontId="39" fillId="0" borderId="38" xfId="86" applyFont="1" applyBorder="1" applyAlignment="1">
      <alignment horizontal="justify" vertical="center" wrapText="1"/>
    </xf>
    <xf numFmtId="3" fontId="37" fillId="0" borderId="38" xfId="86" applyNumberFormat="1" applyFont="1" applyBorder="1" applyAlignment="1">
      <alignment horizontal="justify" vertical="center" wrapText="1"/>
    </xf>
    <xf numFmtId="3" fontId="55" fillId="55" borderId="0" xfId="85" applyNumberFormat="1" applyFont="1" applyFill="1"/>
    <xf numFmtId="3" fontId="15" fillId="0" borderId="36" xfId="85" applyNumberFormat="1" applyBorder="1"/>
    <xf numFmtId="3" fontId="10" fillId="0" borderId="37" xfId="85" applyNumberFormat="1" applyFont="1" applyBorder="1"/>
    <xf numFmtId="3" fontId="36" fillId="55" borderId="0" xfId="85" applyNumberFormat="1" applyFont="1" applyFill="1"/>
    <xf numFmtId="3" fontId="38" fillId="0" borderId="37" xfId="86" applyNumberFormat="1" applyFont="1" applyBorder="1" applyAlignment="1">
      <alignment horizontal="justify" vertical="center" wrapText="1"/>
    </xf>
    <xf numFmtId="3" fontId="55" fillId="0" borderId="0" xfId="85" quotePrefix="1" applyNumberFormat="1" applyFont="1"/>
    <xf numFmtId="3" fontId="15" fillId="0" borderId="37" xfId="85" applyNumberFormat="1" applyBorder="1"/>
    <xf numFmtId="3" fontId="36" fillId="0" borderId="0" xfId="85" quotePrefix="1" applyNumberFormat="1" applyFont="1"/>
    <xf numFmtId="3" fontId="0" fillId="0" borderId="0" xfId="0" applyNumberFormat="1" applyFill="1"/>
    <xf numFmtId="3" fontId="15" fillId="0" borderId="37" xfId="0" applyNumberFormat="1" applyFont="1" applyFill="1" applyBorder="1"/>
    <xf numFmtId="0" fontId="58" fillId="0" borderId="0" xfId="86" applyFont="1" applyAlignment="1">
      <alignment horizontal="justify" vertical="center" wrapText="1"/>
    </xf>
    <xf numFmtId="0" fontId="38" fillId="0" borderId="0" xfId="86" applyFont="1" applyAlignment="1">
      <alignment horizontal="justify" vertical="center" wrapText="1"/>
    </xf>
    <xf numFmtId="4" fontId="10" fillId="0" borderId="0" xfId="85" applyNumberFormat="1" applyFont="1"/>
    <xf numFmtId="4" fontId="15" fillId="0" borderId="0" xfId="85" applyNumberFormat="1"/>
    <xf numFmtId="0" fontId="38" fillId="0" borderId="0" xfId="86" applyFont="1" applyAlignment="1">
      <alignment horizontal="justify" vertical="center"/>
    </xf>
    <xf numFmtId="0" fontId="58" fillId="0" borderId="0" xfId="86" applyFont="1" applyAlignment="1">
      <alignment horizontal="justify" vertical="top" wrapText="1"/>
    </xf>
    <xf numFmtId="3" fontId="39" fillId="0" borderId="38" xfId="86" applyNumberFormat="1" applyFont="1" applyBorder="1" applyAlignment="1">
      <alignment horizontal="justify" vertical="center" wrapText="1"/>
    </xf>
    <xf numFmtId="0" fontId="58" fillId="0" borderId="41" xfId="86" applyFont="1" applyBorder="1" applyAlignment="1">
      <alignment horizontal="left" vertical="center" wrapText="1"/>
    </xf>
    <xf numFmtId="3" fontId="58" fillId="0" borderId="40" xfId="168" applyNumberFormat="1" applyFont="1" applyBorder="1" applyAlignment="1">
      <alignment horizontal="center" vertical="center" wrapText="1"/>
    </xf>
    <xf numFmtId="0" fontId="58" fillId="0" borderId="42" xfId="86" applyFont="1" applyBorder="1" applyAlignment="1">
      <alignment horizontal="center" vertical="center" wrapText="1"/>
    </xf>
    <xf numFmtId="0" fontId="58" fillId="0" borderId="43" xfId="86" applyFont="1" applyBorder="1" applyAlignment="1">
      <alignment horizontal="left" vertical="center" wrapText="1"/>
    </xf>
    <xf numFmtId="3" fontId="38" fillId="0" borderId="47" xfId="86" applyNumberFormat="1" applyFont="1" applyBorder="1" applyAlignment="1">
      <alignment horizontal="justify" vertical="center" wrapText="1"/>
    </xf>
    <xf numFmtId="4" fontId="15" fillId="0" borderId="37" xfId="85" applyNumberFormat="1" applyFont="1" applyFill="1" applyBorder="1"/>
    <xf numFmtId="4" fontId="10" fillId="0" borderId="37" xfId="85" applyNumberFormat="1" applyFont="1" applyFill="1" applyBorder="1"/>
    <xf numFmtId="4" fontId="10" fillId="0" borderId="37" xfId="85" applyNumberFormat="1" applyFont="1" applyBorder="1"/>
    <xf numFmtId="4" fontId="15" fillId="0" borderId="37" xfId="85" applyNumberFormat="1" applyFont="1" applyBorder="1"/>
    <xf numFmtId="3" fontId="15" fillId="0" borderId="0" xfId="85" applyNumberFormat="1" applyBorder="1"/>
    <xf numFmtId="0" fontId="60" fillId="59" borderId="44" xfId="85" applyFont="1" applyFill="1" applyBorder="1" applyAlignment="1">
      <alignment horizontal="center"/>
    </xf>
    <xf numFmtId="0" fontId="15" fillId="59" borderId="45" xfId="85" applyFill="1" applyBorder="1" applyAlignment="1">
      <alignment horizontal="center"/>
    </xf>
    <xf numFmtId="0" fontId="15" fillId="59" borderId="46" xfId="85" applyFill="1" applyBorder="1" applyAlignment="1">
      <alignment horizontal="center"/>
    </xf>
    <xf numFmtId="0" fontId="59" fillId="59" borderId="39" xfId="85" applyFont="1" applyFill="1" applyBorder="1" applyAlignment="1">
      <alignment horizontal="center"/>
    </xf>
    <xf numFmtId="0" fontId="59" fillId="59" borderId="0" xfId="85" applyFont="1" applyFill="1" applyBorder="1" applyAlignment="1">
      <alignment horizontal="center"/>
    </xf>
    <xf numFmtId="0" fontId="59" fillId="59" borderId="47" xfId="85" applyFont="1" applyFill="1" applyBorder="1" applyAlignment="1">
      <alignment horizontal="center"/>
    </xf>
    <xf numFmtId="0" fontId="58" fillId="59" borderId="39" xfId="85" applyFont="1" applyFill="1" applyBorder="1" applyAlignment="1">
      <alignment horizontal="center"/>
    </xf>
    <xf numFmtId="0" fontId="58" fillId="59" borderId="0" xfId="85" applyFont="1" applyFill="1" applyBorder="1" applyAlignment="1">
      <alignment horizontal="center"/>
    </xf>
    <xf numFmtId="0" fontId="58" fillId="59" borderId="47" xfId="85" applyFont="1" applyFill="1" applyBorder="1" applyAlignment="1">
      <alignment horizontal="center"/>
    </xf>
    <xf numFmtId="0" fontId="40" fillId="59" borderId="40" xfId="86" applyFont="1" applyFill="1" applyBorder="1" applyAlignment="1">
      <alignment horizontal="center" vertical="center" wrapText="1"/>
    </xf>
  </cellXfs>
  <cellStyles count="259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3" xfId="167"/>
    <cellStyle name="Normal 2 3 2" xfId="204"/>
    <cellStyle name="Normal 2 3 2 2" xfId="252"/>
    <cellStyle name="Normal 2 3 3" xfId="242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661464"/>
        <c:axId val="796662248"/>
      </c:barChart>
      <c:catAx>
        <c:axId val="796661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66622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96662248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966614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0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0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61925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390525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47700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=""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=""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=""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=""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=""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511175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0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A55" zoomScaleNormal="100" workbookViewId="0">
      <selection activeCell="B3" sqref="B3:H83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73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73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0" t="s">
        <v>154</v>
      </c>
      <c r="E1" s="48"/>
      <c r="F1" s="49" t="s">
        <v>12</v>
      </c>
      <c r="G1" s="48" t="s">
        <v>155</v>
      </c>
      <c r="H1" s="65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2.75" x14ac:dyDescent="0.2">
      <c r="A2" s="39"/>
      <c r="B2" s="39"/>
      <c r="C2" s="39"/>
      <c r="D2" s="72"/>
      <c r="E2" s="39"/>
      <c r="F2" s="40"/>
      <c r="G2" s="39"/>
      <c r="H2" s="68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92" t="s">
        <v>163</v>
      </c>
      <c r="C3" s="93"/>
      <c r="D3" s="93"/>
      <c r="E3" s="93"/>
      <c r="F3" s="93"/>
      <c r="G3" s="93"/>
      <c r="H3" s="94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5" t="s">
        <v>164</v>
      </c>
      <c r="C4" s="96"/>
      <c r="D4" s="96"/>
      <c r="E4" s="96"/>
      <c r="F4" s="96"/>
      <c r="G4" s="96"/>
      <c r="H4" s="97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8" t="s">
        <v>276</v>
      </c>
      <c r="C5" s="99"/>
      <c r="D5" s="99"/>
      <c r="E5" s="99"/>
      <c r="F5" s="99"/>
      <c r="G5" s="99"/>
      <c r="H5" s="100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2.75" x14ac:dyDescent="0.2">
      <c r="A6" s="38"/>
      <c r="B6" s="101" t="s">
        <v>261</v>
      </c>
      <c r="C6" s="101"/>
      <c r="D6" s="101"/>
      <c r="E6" s="101"/>
      <c r="F6" s="101"/>
      <c r="G6" s="101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82" t="s">
        <v>171</v>
      </c>
      <c r="C7" s="83" t="s">
        <v>275</v>
      </c>
      <c r="D7" s="83" t="s">
        <v>274</v>
      </c>
      <c r="E7" s="84"/>
      <c r="F7" s="85" t="s">
        <v>171</v>
      </c>
      <c r="G7" s="83" t="s">
        <v>275</v>
      </c>
      <c r="H7" s="83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66"/>
      <c r="E8" s="75"/>
      <c r="F8" s="75" t="s">
        <v>174</v>
      </c>
      <c r="G8" s="61"/>
      <c r="H8" s="66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59"/>
      <c r="D9" s="69"/>
      <c r="E9" s="76"/>
      <c r="F9" s="75" t="s">
        <v>177</v>
      </c>
      <c r="G9" s="60"/>
      <c r="H9" s="69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67">
        <f>SUM(C11:C17)</f>
        <v>5519676613.7800007</v>
      </c>
      <c r="D10" s="67">
        <f>SUM(D11:D17)</f>
        <v>2697592194.3099999</v>
      </c>
      <c r="E10" s="77"/>
      <c r="F10" s="75" t="s">
        <v>180</v>
      </c>
      <c r="G10" s="67">
        <f>SUM(G11:G19)</f>
        <v>2351046483.8099999</v>
      </c>
      <c r="H10" s="67">
        <f>SUM(H11:H19)</f>
        <v>4289743046.9499993</v>
      </c>
      <c r="I10" s="41"/>
      <c r="J10" s="78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7">
        <v>742087530.84000003</v>
      </c>
      <c r="D11" s="87">
        <v>654951530.98000002</v>
      </c>
      <c r="E11" s="78"/>
      <c r="F11" s="76" t="s">
        <v>90</v>
      </c>
      <c r="G11" s="90">
        <v>677458660.92999995</v>
      </c>
      <c r="H11" s="90">
        <v>1314081573.49</v>
      </c>
      <c r="I11" s="41"/>
      <c r="J11" s="78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7">
        <v>1718002929.45</v>
      </c>
      <c r="D12" s="87">
        <v>53698553.210000001</v>
      </c>
      <c r="E12" s="78"/>
      <c r="F12" s="76" t="s">
        <v>91</v>
      </c>
      <c r="G12" s="90">
        <v>499531524.12</v>
      </c>
      <c r="H12" s="90">
        <v>933595866.36000001</v>
      </c>
      <c r="I12" s="41"/>
      <c r="J12" s="78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7">
        <v>0</v>
      </c>
      <c r="D13" s="87">
        <v>0</v>
      </c>
      <c r="E13" s="78"/>
      <c r="F13" s="76" t="s">
        <v>184</v>
      </c>
      <c r="G13" s="90">
        <v>164203411.88999999</v>
      </c>
      <c r="H13" s="90">
        <v>916836509.72000003</v>
      </c>
      <c r="I13" s="41"/>
      <c r="J13" s="78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7">
        <v>1637848124.8</v>
      </c>
      <c r="D14" s="87">
        <v>356184486</v>
      </c>
      <c r="E14" s="78"/>
      <c r="F14" s="76" t="s">
        <v>185</v>
      </c>
      <c r="G14" s="90">
        <v>97947532.569999993</v>
      </c>
      <c r="H14" s="90">
        <v>70994319.849999994</v>
      </c>
      <c r="I14" s="41"/>
      <c r="J14" s="78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7">
        <v>1421709022.6900001</v>
      </c>
      <c r="D15" s="87">
        <v>1632728618.1199999</v>
      </c>
      <c r="E15" s="78"/>
      <c r="F15" s="76" t="s">
        <v>94</v>
      </c>
      <c r="G15" s="90">
        <v>715244360.59000003</v>
      </c>
      <c r="H15" s="90">
        <v>975442829.03999996</v>
      </c>
      <c r="J15" s="78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7">
        <v>0</v>
      </c>
      <c r="D16" s="87">
        <v>0</v>
      </c>
      <c r="E16" s="78"/>
      <c r="F16" s="79" t="s">
        <v>187</v>
      </c>
      <c r="G16" s="90">
        <v>3538321.27</v>
      </c>
      <c r="H16" s="90">
        <v>3538321.27</v>
      </c>
      <c r="J16" s="78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7">
        <v>29006</v>
      </c>
      <c r="D17" s="87">
        <v>29006</v>
      </c>
      <c r="E17" s="78"/>
      <c r="F17" s="76" t="s">
        <v>96</v>
      </c>
      <c r="G17" s="90">
        <v>83161192.150000006</v>
      </c>
      <c r="H17" s="90">
        <v>3925567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67">
        <f>SUM(C19:C25)</f>
        <v>3524121143.6999998</v>
      </c>
      <c r="D18" s="67">
        <f>SUM(D19:D25)</f>
        <v>1332014663.8499999</v>
      </c>
      <c r="E18" s="78"/>
      <c r="F18" s="76" t="s">
        <v>189</v>
      </c>
      <c r="G18" s="90">
        <v>283536.75</v>
      </c>
      <c r="H18" s="90">
        <v>591776.97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B18" s="91"/>
      <c r="AC18" s="57"/>
    </row>
    <row r="19" spans="2:29" ht="12.75" x14ac:dyDescent="0.2">
      <c r="B19" s="42" t="s">
        <v>46</v>
      </c>
      <c r="C19" s="87">
        <v>0</v>
      </c>
      <c r="D19" s="87">
        <v>0</v>
      </c>
      <c r="E19" s="78"/>
      <c r="F19" s="76" t="s">
        <v>98</v>
      </c>
      <c r="G19" s="90">
        <v>109677943.54000001</v>
      </c>
      <c r="H19" s="90">
        <v>70736283.25</v>
      </c>
      <c r="K19" s="56">
        <f>EOMONTH(K18,0)</f>
        <v>44561</v>
      </c>
      <c r="R19" s="41">
        <v>14</v>
      </c>
      <c r="S19" s="41" t="s">
        <v>158</v>
      </c>
      <c r="AB19" s="91"/>
      <c r="AC19" s="57"/>
    </row>
    <row r="20" spans="2:29" ht="12.75" x14ac:dyDescent="0.2">
      <c r="B20" s="42" t="s">
        <v>47</v>
      </c>
      <c r="C20" s="87">
        <v>39501.97</v>
      </c>
      <c r="D20" s="87">
        <v>39501.97</v>
      </c>
      <c r="E20" s="78"/>
      <c r="F20" s="75" t="s">
        <v>190</v>
      </c>
      <c r="G20" s="67">
        <f>SUM(G21:G23)</f>
        <v>1666666666.6800001</v>
      </c>
      <c r="H20" s="67">
        <f>SUM(H21:H23)</f>
        <v>233333340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7">
        <v>2678296851.5799999</v>
      </c>
      <c r="D21" s="87">
        <v>528200041.80000001</v>
      </c>
      <c r="E21" s="78"/>
      <c r="F21" s="76" t="s">
        <v>100</v>
      </c>
      <c r="G21" s="90">
        <v>1666666666.6800001</v>
      </c>
      <c r="H21" s="90">
        <v>233333340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7">
        <v>7313.43</v>
      </c>
      <c r="D22" s="87">
        <v>70695.61</v>
      </c>
      <c r="E22" s="78"/>
      <c r="F22" s="76" t="s">
        <v>191</v>
      </c>
      <c r="G22" s="90">
        <v>0</v>
      </c>
      <c r="H22" s="90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7">
        <v>61066062.579999998</v>
      </c>
      <c r="D23" s="87">
        <v>53103036.469999999</v>
      </c>
      <c r="E23" s="78"/>
      <c r="F23" s="76" t="s">
        <v>102</v>
      </c>
      <c r="G23" s="90">
        <v>0</v>
      </c>
      <c r="H23" s="90">
        <v>0</v>
      </c>
      <c r="AB23" s="58"/>
      <c r="AC23" s="57"/>
    </row>
    <row r="24" spans="2:29" ht="12.75" x14ac:dyDescent="0.2">
      <c r="B24" s="42" t="s">
        <v>51</v>
      </c>
      <c r="C24" s="87">
        <v>25619124.149999999</v>
      </c>
      <c r="D24" s="87">
        <v>28935986.23</v>
      </c>
      <c r="E24" s="78"/>
      <c r="F24" s="75" t="s">
        <v>192</v>
      </c>
      <c r="G24" s="67">
        <f>SUM(G25:G26)</f>
        <v>106402239.45</v>
      </c>
      <c r="H24" s="67">
        <f>SUM(H25:H26)</f>
        <v>127482353.45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7">
        <v>759092289.99000001</v>
      </c>
      <c r="D25" s="87">
        <v>721665401.76999998</v>
      </c>
      <c r="E25" s="78"/>
      <c r="F25" s="76" t="s">
        <v>104</v>
      </c>
      <c r="G25" s="90">
        <v>106402239.45</v>
      </c>
      <c r="H25" s="90">
        <v>127482353.45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67">
        <f>SUM(C27:C31)</f>
        <v>251904448.40000001</v>
      </c>
      <c r="D26" s="67">
        <f>SUM(D27:D31)</f>
        <v>366264146.16000003</v>
      </c>
      <c r="E26" s="78"/>
      <c r="F26" s="76" t="s">
        <v>105</v>
      </c>
      <c r="G26" s="90">
        <v>0</v>
      </c>
      <c r="H26" s="90">
        <v>0</v>
      </c>
      <c r="AB26" s="58"/>
      <c r="AC26" s="57"/>
    </row>
    <row r="27" spans="2:29" ht="12.75" x14ac:dyDescent="0.2">
      <c r="B27" s="46" t="s">
        <v>195</v>
      </c>
      <c r="C27" s="87">
        <v>0</v>
      </c>
      <c r="D27" s="87">
        <v>0</v>
      </c>
      <c r="E27" s="78"/>
      <c r="F27" s="75" t="s">
        <v>196</v>
      </c>
      <c r="G27" s="67">
        <v>0</v>
      </c>
      <c r="H27" s="67">
        <v>0</v>
      </c>
      <c r="AC27" s="57"/>
    </row>
    <row r="28" spans="2:29" ht="12.75" x14ac:dyDescent="0.2">
      <c r="B28" s="42" t="s">
        <v>197</v>
      </c>
      <c r="C28" s="87">
        <v>0</v>
      </c>
      <c r="D28" s="87">
        <v>0</v>
      </c>
      <c r="E28" s="78"/>
      <c r="F28" s="75" t="s">
        <v>198</v>
      </c>
      <c r="G28" s="67">
        <v>0</v>
      </c>
      <c r="H28" s="67">
        <v>0</v>
      </c>
      <c r="AC28" s="57"/>
    </row>
    <row r="29" spans="2:29" ht="12.75" x14ac:dyDescent="0.2">
      <c r="B29" s="42" t="s">
        <v>199</v>
      </c>
      <c r="C29" s="87">
        <v>0</v>
      </c>
      <c r="D29" s="87">
        <v>0</v>
      </c>
      <c r="E29" s="78"/>
      <c r="F29" s="76" t="s">
        <v>108</v>
      </c>
      <c r="G29" s="71">
        <v>0</v>
      </c>
      <c r="H29" s="71">
        <v>0</v>
      </c>
      <c r="AC29" s="57"/>
    </row>
    <row r="30" spans="2:29" ht="12.75" x14ac:dyDescent="0.2">
      <c r="B30" s="42" t="s">
        <v>200</v>
      </c>
      <c r="C30" s="87">
        <v>251904448.40000001</v>
      </c>
      <c r="D30" s="87">
        <v>366264146.16000003</v>
      </c>
      <c r="E30" s="78"/>
      <c r="F30" s="76" t="s">
        <v>109</v>
      </c>
      <c r="G30" s="71">
        <v>0</v>
      </c>
      <c r="H30" s="71">
        <v>0</v>
      </c>
      <c r="AC30" s="57"/>
    </row>
    <row r="31" spans="2:29" ht="12.75" x14ac:dyDescent="0.2">
      <c r="B31" s="42" t="s">
        <v>201</v>
      </c>
      <c r="C31" s="87">
        <v>0</v>
      </c>
      <c r="D31" s="87">
        <v>0</v>
      </c>
      <c r="E31" s="78"/>
      <c r="F31" s="76" t="s">
        <v>110</v>
      </c>
      <c r="G31" s="71">
        <v>0</v>
      </c>
      <c r="H31" s="71">
        <v>0</v>
      </c>
      <c r="AC31" s="57"/>
    </row>
    <row r="32" spans="2:29" ht="25.5" x14ac:dyDescent="0.2">
      <c r="B32" s="51" t="s">
        <v>202</v>
      </c>
      <c r="C32" s="88">
        <v>0</v>
      </c>
      <c r="D32" s="88">
        <v>0</v>
      </c>
      <c r="E32" s="78"/>
      <c r="F32" s="75" t="s">
        <v>203</v>
      </c>
      <c r="G32" s="67">
        <f>SUM(G33:G38)</f>
        <v>223396365.65000001</v>
      </c>
      <c r="H32" s="67">
        <f>SUM(H33:H38)</f>
        <v>223340013.91000003</v>
      </c>
      <c r="AC32" s="57"/>
    </row>
    <row r="33" spans="2:29" ht="12.75" x14ac:dyDescent="0.2">
      <c r="B33" s="42" t="s">
        <v>60</v>
      </c>
      <c r="C33" s="87">
        <v>0</v>
      </c>
      <c r="D33" s="87">
        <v>0</v>
      </c>
      <c r="E33" s="78"/>
      <c r="F33" s="76" t="s">
        <v>112</v>
      </c>
      <c r="G33" s="90">
        <v>14848902.08</v>
      </c>
      <c r="H33" s="90">
        <v>14829780.58</v>
      </c>
      <c r="AC33" s="57"/>
    </row>
    <row r="34" spans="2:29" ht="12.75" x14ac:dyDescent="0.2">
      <c r="B34" s="42" t="s">
        <v>61</v>
      </c>
      <c r="C34" s="87">
        <v>0</v>
      </c>
      <c r="D34" s="87">
        <v>0</v>
      </c>
      <c r="E34" s="78"/>
      <c r="F34" s="76" t="s">
        <v>113</v>
      </c>
      <c r="G34" s="90">
        <v>208547463.56999999</v>
      </c>
      <c r="H34" s="90">
        <v>208510233.33000001</v>
      </c>
      <c r="AC34" s="57"/>
    </row>
    <row r="35" spans="2:29" ht="12.75" x14ac:dyDescent="0.2">
      <c r="B35" s="42" t="s">
        <v>62</v>
      </c>
      <c r="C35" s="87">
        <v>0</v>
      </c>
      <c r="D35" s="87">
        <v>0</v>
      </c>
      <c r="E35" s="78"/>
      <c r="F35" s="76" t="s">
        <v>114</v>
      </c>
      <c r="G35" s="90">
        <v>0</v>
      </c>
      <c r="H35" s="90">
        <v>0</v>
      </c>
      <c r="AC35" s="57"/>
    </row>
    <row r="36" spans="2:29" ht="12.75" x14ac:dyDescent="0.2">
      <c r="B36" s="42" t="s">
        <v>204</v>
      </c>
      <c r="C36" s="87">
        <v>0</v>
      </c>
      <c r="D36" s="87">
        <v>0</v>
      </c>
      <c r="E36" s="78"/>
      <c r="F36" s="76" t="s">
        <v>205</v>
      </c>
      <c r="G36" s="90">
        <v>0</v>
      </c>
      <c r="H36" s="90">
        <v>0</v>
      </c>
      <c r="AC36" s="57"/>
    </row>
    <row r="37" spans="2:29" ht="12.75" x14ac:dyDescent="0.2">
      <c r="B37" s="42" t="s">
        <v>64</v>
      </c>
      <c r="C37" s="87">
        <v>0</v>
      </c>
      <c r="D37" s="87">
        <v>0</v>
      </c>
      <c r="E37" s="78"/>
      <c r="F37" s="76" t="s">
        <v>206</v>
      </c>
      <c r="G37" s="90">
        <v>0</v>
      </c>
      <c r="H37" s="90">
        <v>0</v>
      </c>
      <c r="AC37" s="57"/>
    </row>
    <row r="38" spans="2:29" ht="12.75" x14ac:dyDescent="0.2">
      <c r="B38" s="51" t="s">
        <v>207</v>
      </c>
      <c r="C38" s="67">
        <v>486820.21</v>
      </c>
      <c r="D38" s="67">
        <v>486820.21</v>
      </c>
      <c r="E38" s="78"/>
      <c r="F38" s="76" t="s">
        <v>117</v>
      </c>
      <c r="G38" s="90">
        <v>0</v>
      </c>
      <c r="H38" s="90">
        <v>0</v>
      </c>
      <c r="AC38" s="57"/>
    </row>
    <row r="39" spans="2:29" ht="12.75" x14ac:dyDescent="0.2">
      <c r="B39" s="51" t="s">
        <v>208</v>
      </c>
      <c r="C39" s="89">
        <v>0</v>
      </c>
      <c r="D39" s="89">
        <v>0</v>
      </c>
      <c r="E39" s="78"/>
      <c r="F39" s="75" t="s">
        <v>209</v>
      </c>
      <c r="G39" s="67">
        <f>SUM(G40:G42)</f>
        <v>0</v>
      </c>
      <c r="H39" s="67">
        <f>SUM(H40:H42)</f>
        <v>0</v>
      </c>
      <c r="AC39" s="57"/>
    </row>
    <row r="40" spans="2:29" ht="12.75" x14ac:dyDescent="0.2">
      <c r="B40" s="42" t="s">
        <v>210</v>
      </c>
      <c r="C40" s="90">
        <v>0</v>
      </c>
      <c r="D40" s="90">
        <v>0</v>
      </c>
      <c r="E40" s="78"/>
      <c r="F40" s="76" t="s">
        <v>119</v>
      </c>
      <c r="G40" s="71">
        <v>0</v>
      </c>
      <c r="H40" s="71">
        <v>0</v>
      </c>
      <c r="AC40" s="57"/>
    </row>
    <row r="41" spans="2:29" ht="12.75" x14ac:dyDescent="0.2">
      <c r="B41" s="42" t="s">
        <v>68</v>
      </c>
      <c r="C41" s="90">
        <v>0</v>
      </c>
      <c r="D41" s="90">
        <v>0</v>
      </c>
      <c r="E41" s="78"/>
      <c r="F41" s="76" t="s">
        <v>120</v>
      </c>
      <c r="G41" s="71">
        <v>0</v>
      </c>
      <c r="H41" s="71">
        <v>0</v>
      </c>
      <c r="AC41" s="57"/>
    </row>
    <row r="42" spans="2:29" ht="12.75" x14ac:dyDescent="0.2">
      <c r="B42" s="51" t="s">
        <v>211</v>
      </c>
      <c r="C42" s="89">
        <v>0</v>
      </c>
      <c r="D42" s="89">
        <v>0</v>
      </c>
      <c r="E42" s="78"/>
      <c r="F42" s="76" t="s">
        <v>121</v>
      </c>
      <c r="G42" s="71">
        <v>0</v>
      </c>
      <c r="H42" s="71">
        <v>0</v>
      </c>
      <c r="AC42" s="57"/>
    </row>
    <row r="43" spans="2:29" ht="12.75" x14ac:dyDescent="0.2">
      <c r="B43" s="42" t="s">
        <v>70</v>
      </c>
      <c r="C43" s="90">
        <v>0</v>
      </c>
      <c r="D43" s="90">
        <v>0</v>
      </c>
      <c r="E43" s="78"/>
      <c r="F43" s="75" t="s">
        <v>212</v>
      </c>
      <c r="G43" s="67">
        <f>SUM(G44:G46)</f>
        <v>1968672625.5800002</v>
      </c>
      <c r="H43" s="67">
        <f>SUM(H44:H46)</f>
        <v>2255719638.2600002</v>
      </c>
      <c r="AC43" s="57"/>
    </row>
    <row r="44" spans="2:29" ht="12.75" x14ac:dyDescent="0.2">
      <c r="B44" s="42" t="s">
        <v>71</v>
      </c>
      <c r="C44" s="90">
        <v>0</v>
      </c>
      <c r="D44" s="90">
        <v>0</v>
      </c>
      <c r="E44" s="78"/>
      <c r="F44" s="76" t="s">
        <v>123</v>
      </c>
      <c r="G44" s="90">
        <v>4508603.25</v>
      </c>
      <c r="H44" s="90">
        <v>4256314.38</v>
      </c>
      <c r="AC44" s="57"/>
    </row>
    <row r="45" spans="2:29" ht="12.75" x14ac:dyDescent="0.2">
      <c r="B45" s="42" t="s">
        <v>213</v>
      </c>
      <c r="C45" s="90">
        <v>0</v>
      </c>
      <c r="D45" s="90">
        <v>0</v>
      </c>
      <c r="E45" s="78"/>
      <c r="F45" s="76" t="s">
        <v>124</v>
      </c>
      <c r="G45" s="90">
        <v>1413477444.1400001</v>
      </c>
      <c r="H45" s="90">
        <v>1712820320.5599999</v>
      </c>
      <c r="AC45" s="57"/>
    </row>
    <row r="46" spans="2:29" ht="12.75" x14ac:dyDescent="0.2">
      <c r="B46" s="42" t="s">
        <v>73</v>
      </c>
      <c r="C46" s="90">
        <v>0</v>
      </c>
      <c r="D46" s="90">
        <v>0</v>
      </c>
      <c r="E46" s="78"/>
      <c r="F46" s="76" t="s">
        <v>125</v>
      </c>
      <c r="G46" s="90">
        <v>550686578.19000006</v>
      </c>
      <c r="H46" s="90">
        <v>538643003.32000005</v>
      </c>
      <c r="AC46" s="57"/>
    </row>
    <row r="47" spans="2:29" ht="12.75" x14ac:dyDescent="0.2">
      <c r="B47" s="42"/>
      <c r="C47" s="71"/>
      <c r="D47" s="71"/>
      <c r="E47" s="78"/>
      <c r="F47" s="76"/>
      <c r="G47" s="71"/>
      <c r="H47" s="71"/>
      <c r="AC47" s="57"/>
    </row>
    <row r="48" spans="2:29" ht="12.75" x14ac:dyDescent="0.2">
      <c r="B48" s="51" t="s">
        <v>214</v>
      </c>
      <c r="C48" s="67">
        <f>+C10+C18+C26+C32+C38+C39+C42</f>
        <v>9296189026.0899982</v>
      </c>
      <c r="D48" s="67">
        <f>+D10+D18+D26+D32+D38+D39+D42</f>
        <v>4396357824.5299997</v>
      </c>
      <c r="E48" s="78"/>
      <c r="F48" s="75" t="s">
        <v>215</v>
      </c>
      <c r="G48" s="67">
        <f>+G10+G20+G24+G27+G28+G32+G39+G43</f>
        <v>6316184381.1699991</v>
      </c>
      <c r="H48" s="67">
        <f>+H10+H20+H24+H27+H28+H32+H39+H43</f>
        <v>7129618392.5699987</v>
      </c>
      <c r="AC48" s="57"/>
    </row>
    <row r="49" spans="2:29" ht="12.75" x14ac:dyDescent="0.2">
      <c r="B49" s="42"/>
      <c r="C49" s="71"/>
      <c r="D49" s="71"/>
      <c r="E49" s="78"/>
      <c r="F49" s="76"/>
      <c r="G49" s="71"/>
      <c r="H49" s="71"/>
      <c r="AC49" s="57"/>
    </row>
    <row r="50" spans="2:29" ht="12.75" x14ac:dyDescent="0.2">
      <c r="B50" s="51" t="s">
        <v>216</v>
      </c>
      <c r="C50" s="71"/>
      <c r="D50" s="71"/>
      <c r="E50" s="78"/>
      <c r="F50" s="75" t="s">
        <v>217</v>
      </c>
      <c r="G50" s="71"/>
      <c r="H50" s="71"/>
      <c r="AC50" s="57"/>
    </row>
    <row r="51" spans="2:29" ht="12.75" x14ac:dyDescent="0.2">
      <c r="B51" s="42" t="s">
        <v>218</v>
      </c>
      <c r="C51" s="90">
        <v>29946939941.369999</v>
      </c>
      <c r="D51" s="90">
        <v>29985063111.560001</v>
      </c>
      <c r="E51" s="78"/>
      <c r="F51" s="76" t="s">
        <v>219</v>
      </c>
      <c r="G51" s="71">
        <v>0</v>
      </c>
      <c r="H51" s="71">
        <v>0</v>
      </c>
      <c r="AC51" s="57"/>
    </row>
    <row r="52" spans="2:29" ht="12.75" x14ac:dyDescent="0.2">
      <c r="B52" s="42" t="s">
        <v>220</v>
      </c>
      <c r="C52" s="90">
        <v>180010314.5</v>
      </c>
      <c r="D52" s="90">
        <v>180010314.5</v>
      </c>
      <c r="E52" s="78"/>
      <c r="F52" s="76" t="s">
        <v>221</v>
      </c>
      <c r="G52" s="71">
        <v>0</v>
      </c>
      <c r="H52" s="71">
        <v>0</v>
      </c>
      <c r="AB52" s="57"/>
      <c r="AC52" s="57"/>
    </row>
    <row r="53" spans="2:29" ht="12.75" x14ac:dyDescent="0.2">
      <c r="B53" s="42" t="s">
        <v>222</v>
      </c>
      <c r="C53" s="90">
        <v>39686541897.389999</v>
      </c>
      <c r="D53" s="90">
        <v>39321007144.290001</v>
      </c>
      <c r="E53" s="78"/>
      <c r="F53" s="76" t="s">
        <v>223</v>
      </c>
      <c r="G53" s="90">
        <v>19309607099.330002</v>
      </c>
      <c r="H53" s="90">
        <v>19341156021.330002</v>
      </c>
      <c r="AB53" s="73"/>
      <c r="AC53" s="57"/>
    </row>
    <row r="54" spans="2:29" ht="12.75" x14ac:dyDescent="0.2">
      <c r="B54" s="42" t="s">
        <v>224</v>
      </c>
      <c r="C54" s="90">
        <v>4460487968.3000002</v>
      </c>
      <c r="D54" s="90">
        <v>4437570170.1599998</v>
      </c>
      <c r="E54" s="78"/>
      <c r="F54" s="76" t="s">
        <v>225</v>
      </c>
      <c r="G54" s="71">
        <v>0</v>
      </c>
      <c r="H54" s="71">
        <v>0</v>
      </c>
      <c r="AC54" s="57"/>
    </row>
    <row r="55" spans="2:29" ht="12.75" x14ac:dyDescent="0.2">
      <c r="B55" s="42" t="s">
        <v>226</v>
      </c>
      <c r="C55" s="90">
        <v>176996568.83000001</v>
      </c>
      <c r="D55" s="90">
        <v>176996568.83000001</v>
      </c>
      <c r="E55" s="78"/>
      <c r="F55" s="76" t="s">
        <v>227</v>
      </c>
      <c r="G55" s="71">
        <v>0</v>
      </c>
      <c r="H55" s="71">
        <v>0</v>
      </c>
      <c r="AC55" s="57"/>
    </row>
    <row r="56" spans="2:29" ht="12.75" x14ac:dyDescent="0.2">
      <c r="B56" s="42" t="s">
        <v>228</v>
      </c>
      <c r="C56" s="90">
        <v>-1165498859.8399999</v>
      </c>
      <c r="D56" s="90">
        <v>-1159135562.1900001</v>
      </c>
      <c r="E56" s="78"/>
      <c r="F56" s="76" t="s">
        <v>229</v>
      </c>
      <c r="G56" s="71">
        <v>0</v>
      </c>
      <c r="H56" s="71">
        <v>0</v>
      </c>
      <c r="AC56" s="57"/>
    </row>
    <row r="57" spans="2:29" ht="12.75" x14ac:dyDescent="0.2">
      <c r="B57" s="42" t="s">
        <v>230</v>
      </c>
      <c r="C57" s="90">
        <v>32457644.670000002</v>
      </c>
      <c r="D57" s="90">
        <v>32457644.670000002</v>
      </c>
      <c r="E57" s="78"/>
      <c r="F57" s="76"/>
      <c r="G57" s="71"/>
      <c r="H57" s="71"/>
      <c r="AC57" s="57"/>
    </row>
    <row r="58" spans="2:29" ht="12.75" x14ac:dyDescent="0.2">
      <c r="B58" s="42" t="s">
        <v>231</v>
      </c>
      <c r="C58" s="90">
        <v>0</v>
      </c>
      <c r="D58" s="90">
        <v>0</v>
      </c>
      <c r="E58" s="78"/>
      <c r="F58" s="75" t="s">
        <v>232</v>
      </c>
      <c r="G58" s="67">
        <f>SUM(G51:G57)</f>
        <v>19309607099.330002</v>
      </c>
      <c r="H58" s="67">
        <f>SUM(H51:H57)</f>
        <v>19341156021.330002</v>
      </c>
      <c r="AC58" s="57"/>
    </row>
    <row r="59" spans="2:29" ht="12.75" x14ac:dyDescent="0.2">
      <c r="B59" s="42" t="s">
        <v>233</v>
      </c>
      <c r="C59" s="90">
        <v>0</v>
      </c>
      <c r="D59" s="90">
        <v>0</v>
      </c>
      <c r="E59" s="78"/>
      <c r="F59" s="78"/>
      <c r="G59" s="71"/>
      <c r="H59" s="71"/>
      <c r="AC59" s="57"/>
    </row>
    <row r="60" spans="2:29" ht="12.75" x14ac:dyDescent="0.2">
      <c r="B60" s="42"/>
      <c r="C60" s="71"/>
      <c r="D60" s="71"/>
      <c r="E60" s="78"/>
      <c r="F60" s="75" t="s">
        <v>234</v>
      </c>
      <c r="G60" s="67">
        <f>+G48+G58</f>
        <v>25625791480.5</v>
      </c>
      <c r="H60" s="67">
        <f>+H48+H58</f>
        <v>26470774413.900002</v>
      </c>
      <c r="AC60" s="57"/>
    </row>
    <row r="61" spans="2:29" ht="12.75" x14ac:dyDescent="0.2">
      <c r="B61" s="51" t="s">
        <v>235</v>
      </c>
      <c r="C61" s="67">
        <f>SUM(C51:C60)</f>
        <v>73317935475.220001</v>
      </c>
      <c r="D61" s="67">
        <f>SUM(D51:D60)</f>
        <v>72973969391.820007</v>
      </c>
      <c r="E61" s="78"/>
      <c r="F61" s="76"/>
      <c r="G61" s="71"/>
      <c r="H61" s="71"/>
      <c r="AC61" s="57"/>
    </row>
    <row r="62" spans="2:29" ht="12.75" x14ac:dyDescent="0.2">
      <c r="B62" s="42"/>
      <c r="C62" s="71"/>
      <c r="D62" s="71"/>
      <c r="E62" s="78"/>
      <c r="F62" s="75" t="s">
        <v>236</v>
      </c>
      <c r="G62" s="71"/>
      <c r="H62" s="71"/>
      <c r="AC62" s="57"/>
    </row>
    <row r="63" spans="2:29" ht="12.75" x14ac:dyDescent="0.2">
      <c r="B63" s="51" t="s">
        <v>237</v>
      </c>
      <c r="C63" s="67">
        <f>+C48+C61</f>
        <v>82614124501.309998</v>
      </c>
      <c r="D63" s="67">
        <f>+D48+D61</f>
        <v>77370327216.350006</v>
      </c>
      <c r="E63" s="78"/>
      <c r="F63" s="76"/>
      <c r="G63" s="71"/>
      <c r="H63" s="71"/>
      <c r="AC63" s="57"/>
    </row>
    <row r="64" spans="2:29" ht="12.75" x14ac:dyDescent="0.2">
      <c r="B64" s="42"/>
      <c r="C64" s="74"/>
      <c r="D64" s="69"/>
      <c r="E64" s="76"/>
      <c r="F64" s="75" t="s">
        <v>238</v>
      </c>
      <c r="G64" s="67">
        <f>SUM(G65:G67)</f>
        <v>39034834767.93</v>
      </c>
      <c r="H64" s="67">
        <f>SUM(H65:H67)</f>
        <v>39034834767.93</v>
      </c>
      <c r="AC64" s="57"/>
    </row>
    <row r="65" spans="2:29" ht="12.75" x14ac:dyDescent="0.2">
      <c r="B65" s="42"/>
      <c r="C65" s="60"/>
      <c r="D65" s="69"/>
      <c r="E65" s="76"/>
      <c r="F65" s="76" t="s">
        <v>239</v>
      </c>
      <c r="G65" s="90">
        <v>38991887280.970001</v>
      </c>
      <c r="H65" s="90">
        <v>38991887280.970001</v>
      </c>
      <c r="AC65" s="57"/>
    </row>
    <row r="66" spans="2:29" ht="12.75" x14ac:dyDescent="0.2">
      <c r="B66" s="42"/>
      <c r="C66" s="69"/>
      <c r="D66" s="69"/>
      <c r="E66" s="76"/>
      <c r="F66" s="76" t="s">
        <v>240</v>
      </c>
      <c r="G66" s="90">
        <v>33775969</v>
      </c>
      <c r="H66" s="90">
        <v>33775969</v>
      </c>
      <c r="AC66" s="57"/>
    </row>
    <row r="67" spans="2:29" ht="12.75" x14ac:dyDescent="0.2">
      <c r="B67" s="42"/>
      <c r="C67" s="60"/>
      <c r="D67" s="69"/>
      <c r="E67" s="76"/>
      <c r="F67" s="76" t="s">
        <v>241</v>
      </c>
      <c r="G67" s="90">
        <v>9171517.9600000009</v>
      </c>
      <c r="H67" s="90">
        <v>9171517.9600000009</v>
      </c>
      <c r="AC67" s="57"/>
    </row>
    <row r="68" spans="2:29" ht="12.75" x14ac:dyDescent="0.2">
      <c r="B68" s="42"/>
      <c r="C68" s="60"/>
      <c r="D68" s="86"/>
      <c r="E68" s="76"/>
      <c r="F68" s="76"/>
      <c r="G68" s="71"/>
      <c r="H68" s="71"/>
      <c r="AC68" s="57"/>
    </row>
    <row r="69" spans="2:29" ht="12.75" x14ac:dyDescent="0.2">
      <c r="B69" s="42"/>
      <c r="C69" s="60"/>
      <c r="D69" s="86"/>
      <c r="E69" s="76"/>
      <c r="F69" s="75" t="s">
        <v>242</v>
      </c>
      <c r="G69" s="67">
        <f>SUM(G70:G74)</f>
        <v>17953498252.879997</v>
      </c>
      <c r="H69" s="67">
        <f>SUM(H70:H74)</f>
        <v>11864718034.520004</v>
      </c>
      <c r="AC69" s="57"/>
    </row>
    <row r="70" spans="2:29" ht="12.75" x14ac:dyDescent="0.2">
      <c r="B70" s="42"/>
      <c r="C70" s="60"/>
      <c r="D70" s="86"/>
      <c r="E70" s="76"/>
      <c r="F70" s="76" t="s">
        <v>243</v>
      </c>
      <c r="G70" s="90">
        <v>5941563822.2799997</v>
      </c>
      <c r="H70" s="90">
        <v>3015011894.5300002</v>
      </c>
      <c r="AC70" s="57"/>
    </row>
    <row r="71" spans="2:29" ht="12.75" x14ac:dyDescent="0.2">
      <c r="B71" s="42"/>
      <c r="C71" s="60"/>
      <c r="D71" s="86"/>
      <c r="E71" s="76"/>
      <c r="F71" s="76" t="s">
        <v>244</v>
      </c>
      <c r="G71" s="90">
        <v>15765567599.719999</v>
      </c>
      <c r="H71" s="90">
        <v>12754192674.25</v>
      </c>
      <c r="AC71" s="57"/>
    </row>
    <row r="72" spans="2:29" ht="12.75" x14ac:dyDescent="0.2">
      <c r="B72" s="42"/>
      <c r="C72" s="60"/>
      <c r="D72" s="69"/>
      <c r="E72" s="76"/>
      <c r="F72" s="76" t="s">
        <v>245</v>
      </c>
      <c r="G72" s="90">
        <v>17400611467.450001</v>
      </c>
      <c r="H72" s="90">
        <v>17400611467.450001</v>
      </c>
      <c r="AC72" s="57"/>
    </row>
    <row r="73" spans="2:29" ht="12.75" x14ac:dyDescent="0.2">
      <c r="B73" s="42"/>
      <c r="C73" s="60"/>
      <c r="D73" s="69"/>
      <c r="E73" s="76"/>
      <c r="F73" s="76" t="s">
        <v>246</v>
      </c>
      <c r="G73" s="90">
        <v>0</v>
      </c>
      <c r="H73" s="90">
        <v>0</v>
      </c>
      <c r="AC73" s="57"/>
    </row>
    <row r="74" spans="2:29" ht="12.75" x14ac:dyDescent="0.2">
      <c r="B74" s="42"/>
      <c r="C74" s="60"/>
      <c r="D74" s="69"/>
      <c r="E74" s="76"/>
      <c r="F74" s="76" t="s">
        <v>247</v>
      </c>
      <c r="G74" s="90">
        <v>-21154244636.57</v>
      </c>
      <c r="H74" s="90">
        <v>-21305098001.709999</v>
      </c>
      <c r="AC74" s="57"/>
    </row>
    <row r="75" spans="2:29" ht="12.75" x14ac:dyDescent="0.2">
      <c r="B75" s="42"/>
      <c r="C75" s="60"/>
      <c r="D75" s="69"/>
      <c r="E75" s="76"/>
      <c r="F75" s="76"/>
      <c r="G75" s="71"/>
      <c r="H75" s="71"/>
      <c r="AC75" s="57"/>
    </row>
    <row r="76" spans="2:29" ht="25.5" x14ac:dyDescent="0.2">
      <c r="B76" s="42"/>
      <c r="C76" s="60"/>
      <c r="D76" s="69"/>
      <c r="E76" s="76"/>
      <c r="F76" s="80" t="s">
        <v>248</v>
      </c>
      <c r="G76" s="67">
        <v>0</v>
      </c>
      <c r="H76" s="67">
        <v>0</v>
      </c>
      <c r="AC76" s="57"/>
    </row>
    <row r="77" spans="2:29" ht="12.75" x14ac:dyDescent="0.2">
      <c r="B77" s="42"/>
      <c r="C77" s="60"/>
      <c r="D77" s="69"/>
      <c r="E77" s="76"/>
      <c r="F77" s="76" t="s">
        <v>249</v>
      </c>
      <c r="G77" s="71">
        <v>0</v>
      </c>
      <c r="H77" s="71">
        <v>0</v>
      </c>
      <c r="AC77" s="57"/>
    </row>
    <row r="78" spans="2:29" ht="12.75" x14ac:dyDescent="0.2">
      <c r="B78" s="42"/>
      <c r="C78" s="60"/>
      <c r="D78" s="69"/>
      <c r="E78" s="76"/>
      <c r="F78" s="76" t="s">
        <v>250</v>
      </c>
      <c r="G78" s="71">
        <v>0</v>
      </c>
      <c r="H78" s="71">
        <v>0</v>
      </c>
      <c r="AC78" s="57"/>
    </row>
    <row r="79" spans="2:29" ht="12.75" x14ac:dyDescent="0.2">
      <c r="B79" s="42"/>
      <c r="C79" s="60"/>
      <c r="D79" s="69"/>
      <c r="E79" s="76"/>
      <c r="F79" s="76"/>
      <c r="G79" s="71"/>
      <c r="H79" s="71"/>
      <c r="AC79" s="57"/>
    </row>
    <row r="80" spans="2:29" ht="12.75" x14ac:dyDescent="0.2">
      <c r="B80" s="42"/>
      <c r="C80" s="60"/>
      <c r="D80" s="69"/>
      <c r="E80" s="76"/>
      <c r="F80" s="75" t="s">
        <v>251</v>
      </c>
      <c r="G80" s="67">
        <f>+G64+G69+G76</f>
        <v>56988333020.809998</v>
      </c>
      <c r="H80" s="67">
        <f>+H64+H69+H76</f>
        <v>50899552802.450005</v>
      </c>
      <c r="AC80" s="57"/>
    </row>
    <row r="81" spans="2:29" ht="12.75" x14ac:dyDescent="0.2">
      <c r="B81" s="42"/>
      <c r="C81" s="60"/>
      <c r="D81" s="69"/>
      <c r="E81" s="76"/>
      <c r="F81" s="76"/>
      <c r="G81" s="71"/>
      <c r="H81" s="71"/>
      <c r="AC81" s="57"/>
    </row>
    <row r="82" spans="2:29" ht="12.75" x14ac:dyDescent="0.2">
      <c r="B82" s="42"/>
      <c r="C82" s="60"/>
      <c r="D82" s="69"/>
      <c r="E82" s="76"/>
      <c r="F82" s="75" t="s">
        <v>252</v>
      </c>
      <c r="G82" s="67">
        <f>+G60+G80</f>
        <v>82614124501.309998</v>
      </c>
      <c r="H82" s="67">
        <f>+H60+H80</f>
        <v>77370327216.350006</v>
      </c>
      <c r="AC82" s="57"/>
    </row>
    <row r="83" spans="2:29" ht="12.75" thickBot="1" x14ac:dyDescent="0.25">
      <c r="B83" s="43"/>
      <c r="C83" s="62"/>
      <c r="D83" s="64"/>
      <c r="E83" s="44"/>
      <c r="F83" s="45"/>
      <c r="G83" s="81"/>
      <c r="H83" s="63"/>
      <c r="AC83" s="57"/>
    </row>
    <row r="84" spans="2:29" x14ac:dyDescent="0.2">
      <c r="G84" s="73"/>
    </row>
    <row r="85" spans="2:29" x14ac:dyDescent="0.2">
      <c r="C85" s="73"/>
      <c r="G85" s="57"/>
      <c r="H85" s="57"/>
    </row>
    <row r="86" spans="2:29" ht="12.75" x14ac:dyDescent="0.2">
      <c r="G86" s="73"/>
      <c r="H86" s="77"/>
    </row>
    <row r="87" spans="2:29" x14ac:dyDescent="0.2">
      <c r="G87" s="73"/>
    </row>
    <row r="89" spans="2:29" x14ac:dyDescent="0.2">
      <c r="G89" s="73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2E92A6-E572-495E-BDB6-D595B392DD13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Suelem Janeth González Rodríguez</cp:lastModifiedBy>
  <cp:lastPrinted>2024-04-30T22:35:18Z</cp:lastPrinted>
  <dcterms:created xsi:type="dcterms:W3CDTF">2006-05-18T10:01:57Z</dcterms:created>
  <dcterms:modified xsi:type="dcterms:W3CDTF">2024-05-07T23:37:37Z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F1_ESFD_LDF (10).xlsx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